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mprovements\2022\Bridge K-5.90\"/>
    </mc:Choice>
  </mc:AlternateContent>
  <xr:revisionPtr revIDLastSave="0" documentId="13_ncr:1_{18E33632-0022-4970-9544-820AE0E1E464}" xr6:coauthVersionLast="47" xr6:coauthVersionMax="47" xr10:uidLastSave="{00000000-0000-0000-0000-000000000000}"/>
  <bookViews>
    <workbookView xWindow="-120" yWindow="-120" windowWidth="20730" windowHeight="11160" xr2:uid="{8E705307-ABDC-4FAA-89F8-7EB45F0A3A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1" l="1"/>
  <c r="I48" i="1"/>
  <c r="I49" i="1"/>
  <c r="I46" i="1"/>
  <c r="H39" i="1"/>
  <c r="I39" i="1" s="1"/>
  <c r="H40" i="1"/>
  <c r="I40" i="1" s="1"/>
  <c r="H41" i="1"/>
  <c r="I41" i="1" s="1"/>
  <c r="H42" i="1"/>
  <c r="I42" i="1" s="1"/>
  <c r="H43" i="1"/>
  <c r="I43" i="1" s="1"/>
  <c r="H38" i="1"/>
  <c r="I38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I35" i="1"/>
  <c r="I21" i="1"/>
  <c r="H18" i="1"/>
  <c r="I18" i="1" s="1"/>
  <c r="I19" i="1" s="1"/>
  <c r="H7" i="1"/>
  <c r="I7" i="1" s="1"/>
  <c r="H8" i="1"/>
  <c r="I8" i="1" s="1"/>
  <c r="I9" i="1"/>
  <c r="H10" i="1"/>
  <c r="I10" i="1" s="1"/>
  <c r="H11" i="1"/>
  <c r="I11" i="1" s="1"/>
  <c r="I12" i="1"/>
  <c r="H13" i="1"/>
  <c r="I13" i="1" s="1"/>
  <c r="H14" i="1"/>
  <c r="I14" i="1" s="1"/>
  <c r="H15" i="1"/>
  <c r="I15" i="1" s="1"/>
  <c r="I6" i="1"/>
  <c r="I50" i="1" l="1"/>
  <c r="I44" i="1"/>
  <c r="I36" i="1"/>
  <c r="I16" i="1"/>
  <c r="I52" i="1" l="1"/>
</calcChain>
</file>

<file path=xl/sharedStrings.xml><?xml version="1.0" encoding="utf-8"?>
<sst xmlns="http://schemas.openxmlformats.org/spreadsheetml/2006/main" count="120" uniqueCount="70">
  <si>
    <t>Ref.</t>
  </si>
  <si>
    <t>Item</t>
  </si>
  <si>
    <t>No.</t>
  </si>
  <si>
    <t>Quant.</t>
  </si>
  <si>
    <t>Units</t>
  </si>
  <si>
    <t>Roadway</t>
  </si>
  <si>
    <t>S.Y.</t>
  </si>
  <si>
    <t>L.F.</t>
  </si>
  <si>
    <t>EACH</t>
  </si>
  <si>
    <t>C.Y.</t>
  </si>
  <si>
    <t xml:space="preserve">Clearing and Grubbing </t>
  </si>
  <si>
    <t>Pipe Removed, 24" &amp; Under</t>
  </si>
  <si>
    <t>Embankment</t>
  </si>
  <si>
    <t>Cuts or Fills to dress up channel areas each side of bridge &amp; slope areas in all 4 quadrants</t>
  </si>
  <si>
    <t>Railing, (Deep Beam Rail with Steel Tubular Backup &amp; Type 2 steel posts &amp; ancohor bolts)</t>
  </si>
  <si>
    <t>Guardrail, Type 5 (As per plan) (Includes all hardware)</t>
  </si>
  <si>
    <t>Unit Price</t>
  </si>
  <si>
    <t>Total Unit</t>
  </si>
  <si>
    <t>TOTAL</t>
  </si>
  <si>
    <t>Labor</t>
  </si>
  <si>
    <t>Materials</t>
  </si>
  <si>
    <t>Price Bid</t>
  </si>
  <si>
    <t>AMOUNT BID</t>
  </si>
  <si>
    <t>Erosion Control</t>
  </si>
  <si>
    <t>Rock Channel Protection, Type D w/o filter (As per plan)</t>
  </si>
  <si>
    <t>Drainage</t>
  </si>
  <si>
    <t>Special</t>
  </si>
  <si>
    <t>Type 3, Membrane Waterproofing</t>
  </si>
  <si>
    <t>Epoxy-Urethane Sealer</t>
  </si>
  <si>
    <t xml:space="preserve"> 8" Conduit, Type C, 707.33 (As per plan)</t>
  </si>
  <si>
    <t xml:space="preserve"> 24" Conduit, Type C, 707.33 (As per plan)</t>
  </si>
  <si>
    <t>Prestress Concrete Non-Composit Box Beam Bridge Member (B27-48) Level 1</t>
  </si>
  <si>
    <t>Stainless Steel Drip Strip</t>
  </si>
  <si>
    <t xml:space="preserve">Split Face Concrete Masonry Block </t>
  </si>
  <si>
    <t xml:space="preserve">Solid Red Concrete Masonry Block </t>
  </si>
  <si>
    <t>High-Strength Woven Polypropylene Fabric (Type A) (Includes 10% Extra for waste and Overlaps)</t>
  </si>
  <si>
    <t>Granular Embankment #89 Stone</t>
  </si>
  <si>
    <t>Class C Concrete for Concrete Footings (See General Notes Sheet)</t>
  </si>
  <si>
    <t xml:space="preserve">Reinforcing Steel for Concrete Footings (Grade 60 &amp; Non Coated) </t>
  </si>
  <si>
    <t>Beam Seat Construction (See General Notes Sheet)</t>
  </si>
  <si>
    <t>LBS</t>
  </si>
  <si>
    <t>Pavement</t>
  </si>
  <si>
    <t>Ashpalt Concrete Base</t>
  </si>
  <si>
    <t>Aggregate Base (For Roadway)</t>
  </si>
  <si>
    <t>Tack Coat (Applied at the Rate of 0.05 Gal./S.Y.)</t>
  </si>
  <si>
    <t>Asphalt Concrete Intermediate Course</t>
  </si>
  <si>
    <t>Asphalt Concrete Surface Course</t>
  </si>
  <si>
    <t>Formed Construction Joint (40 LF)</t>
  </si>
  <si>
    <t>GAL.</t>
  </si>
  <si>
    <t>Miscellaneous</t>
  </si>
  <si>
    <t>Maintaining Traffic</t>
  </si>
  <si>
    <t>Construction Layout Stakes</t>
  </si>
  <si>
    <t>Mobilization</t>
  </si>
  <si>
    <t>Contract Performance &amp; Payment Bond</t>
  </si>
  <si>
    <t>Total Roadway</t>
  </si>
  <si>
    <t>Total Erosion Control</t>
  </si>
  <si>
    <t>Total Drainage</t>
  </si>
  <si>
    <t>Total Pavement</t>
  </si>
  <si>
    <t>Total Miscellaneous</t>
  </si>
  <si>
    <t>TOTAL AMOUNT BID</t>
  </si>
  <si>
    <t>Class C Concrete, As per plan. (See General Notes Sheet) (Includes concrete for Caps/Vertical Seams, Conc. &amp; Re-Steel/Top 3 Courses, CMU, Conc. &amp; Re-Steel) (Steel to be #4)</t>
  </si>
  <si>
    <t>Lump</t>
  </si>
  <si>
    <t>Sum</t>
  </si>
  <si>
    <t>L.S.</t>
  </si>
  <si>
    <t>Henry County Bridge K-5.90</t>
  </si>
  <si>
    <t>Wearing Course Removed (Sta. 1+01.5 to 1.89.1)</t>
  </si>
  <si>
    <t>Structure Removed (K-5.90) Over 20' Span (includes existing guardrail removal &amp; pier removal to 1' below channel flowline)</t>
  </si>
  <si>
    <t>Excavation (Also includes full depth pavement removal as shown on Plan &amp; X-Sec Sheet 0+00 to 1+01.5 and 1+89.1 to 3+16)</t>
  </si>
  <si>
    <t xml:space="preserve">Subgrade Compaction (0+00 to 1+01.5 and 1+89.1 to 3+16) </t>
  </si>
  <si>
    <t>Unclassified Excavation (1+01.5 to 1+89.1 &amp; bounded by wingwall footings)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</si>
</sst>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44" fontId="2" fillId="0" borderId="1" xfId="1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44" fontId="0" fillId="0" borderId="2" xfId="0" applyNumberFormat="1" applyBorder="1"/>
    <xf numFmtId="0" fontId="2" fillId="0" borderId="2" xfId="0" applyFont="1" applyBorder="1" applyAlignment="1">
      <alignment horizontal="right" wrapText="1"/>
    </xf>
    <xf numFmtId="0" fontId="3" fillId="0" borderId="2" xfId="0" applyFont="1" applyBorder="1" applyAlignment="1" applyProtection="1">
      <alignment horizontal="right"/>
      <protection locked="0"/>
    </xf>
    <xf numFmtId="0" fontId="0" fillId="0" borderId="3" xfId="0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44" fontId="2" fillId="0" borderId="4" xfId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44" fontId="2" fillId="0" borderId="11" xfId="1" applyFont="1" applyFill="1" applyBorder="1" applyAlignment="1">
      <alignment horizontal="center"/>
    </xf>
    <xf numFmtId="44" fontId="2" fillId="0" borderId="12" xfId="1" applyFont="1" applyFill="1" applyBorder="1" applyAlignment="1">
      <alignment horizontal="center"/>
    </xf>
    <xf numFmtId="44" fontId="2" fillId="0" borderId="8" xfId="1" applyFont="1" applyBorder="1" applyAlignment="1">
      <alignment horizontal="center"/>
    </xf>
    <xf numFmtId="44" fontId="2" fillId="0" borderId="9" xfId="1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44" fontId="0" fillId="0" borderId="16" xfId="0" applyNumberFormat="1" applyBorder="1"/>
    <xf numFmtId="0" fontId="3" fillId="0" borderId="15" xfId="0" applyFont="1" applyBorder="1" applyAlignment="1" applyProtection="1">
      <alignment horizontal="right"/>
      <protection locked="0"/>
    </xf>
    <xf numFmtId="0" fontId="0" fillId="0" borderId="17" xfId="0" applyBorder="1"/>
    <xf numFmtId="0" fontId="0" fillId="0" borderId="18" xfId="0" applyBorder="1"/>
    <xf numFmtId="0" fontId="2" fillId="0" borderId="18" xfId="0" applyFont="1" applyBorder="1" applyAlignment="1">
      <alignment horizontal="right" wrapText="1"/>
    </xf>
    <xf numFmtId="44" fontId="0" fillId="0" borderId="18" xfId="0" applyNumberFormat="1" applyBorder="1"/>
    <xf numFmtId="44" fontId="0" fillId="0" borderId="19" xfId="0" applyNumberFormat="1" applyBorder="1"/>
    <xf numFmtId="0" fontId="2" fillId="0" borderId="0" xfId="0" applyFont="1" applyAlignment="1">
      <alignment horizontal="center" vertical="center"/>
    </xf>
    <xf numFmtId="0" fontId="2" fillId="0" borderId="15" xfId="0" applyFont="1" applyBorder="1"/>
    <xf numFmtId="44" fontId="2" fillId="0" borderId="6" xfId="1" applyFont="1" applyFill="1" applyBorder="1" applyAlignment="1">
      <alignment horizontal="center"/>
    </xf>
    <xf numFmtId="44" fontId="2" fillId="0" borderId="7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E710B-EC88-46F8-BD3D-BEDF49E2B1F2}">
  <dimension ref="A1:I52"/>
  <sheetViews>
    <sheetView tabSelected="1" topLeftCell="A4" workbookViewId="0">
      <selection activeCell="H6" sqref="H6"/>
    </sheetView>
  </sheetViews>
  <sheetFormatPr defaultRowHeight="15" x14ac:dyDescent="0.25"/>
  <cols>
    <col min="5" max="5" width="51.7109375" customWidth="1"/>
    <col min="6" max="6" width="11.42578125" customWidth="1"/>
    <col min="7" max="7" width="12" customWidth="1"/>
    <col min="8" max="8" width="14.140625" customWidth="1"/>
    <col min="9" max="9" width="17.140625" customWidth="1"/>
  </cols>
  <sheetData>
    <row r="1" spans="1:9" ht="15.75" thickBot="1" x14ac:dyDescent="0.3">
      <c r="E1" s="30" t="s">
        <v>64</v>
      </c>
    </row>
    <row r="2" spans="1:9" x14ac:dyDescent="0.25">
      <c r="A2" s="8" t="s">
        <v>0</v>
      </c>
      <c r="B2" s="9" t="s">
        <v>1</v>
      </c>
      <c r="C2" s="9"/>
      <c r="D2" s="9"/>
      <c r="E2" s="10"/>
      <c r="F2" s="32" t="s">
        <v>16</v>
      </c>
      <c r="G2" s="33"/>
      <c r="H2" s="1" t="s">
        <v>17</v>
      </c>
      <c r="I2" s="11" t="s">
        <v>18</v>
      </c>
    </row>
    <row r="3" spans="1:9" ht="15.75" thickBot="1" x14ac:dyDescent="0.3">
      <c r="A3" s="12" t="s">
        <v>2</v>
      </c>
      <c r="B3" s="13" t="s">
        <v>2</v>
      </c>
      <c r="C3" s="13" t="s">
        <v>3</v>
      </c>
      <c r="D3" s="13" t="s">
        <v>4</v>
      </c>
      <c r="E3" s="14" t="s">
        <v>1</v>
      </c>
      <c r="F3" s="15" t="s">
        <v>19</v>
      </c>
      <c r="G3" s="16" t="s">
        <v>20</v>
      </c>
      <c r="H3" s="17" t="s">
        <v>21</v>
      </c>
      <c r="I3" s="18" t="s">
        <v>22</v>
      </c>
    </row>
    <row r="4" spans="1:9" x14ac:dyDescent="0.25">
      <c r="A4" s="19"/>
      <c r="B4" s="7"/>
      <c r="C4" s="7"/>
      <c r="D4" s="7"/>
      <c r="E4" s="7"/>
      <c r="F4" s="7"/>
      <c r="G4" s="7"/>
      <c r="H4" s="7"/>
      <c r="I4" s="20"/>
    </row>
    <row r="5" spans="1:9" x14ac:dyDescent="0.25">
      <c r="A5" s="31" t="s">
        <v>5</v>
      </c>
      <c r="B5" s="2"/>
      <c r="C5" s="2"/>
      <c r="D5" s="2"/>
      <c r="E5" s="2"/>
      <c r="F5" s="2"/>
      <c r="G5" s="2"/>
      <c r="H5" s="2"/>
      <c r="I5" s="22"/>
    </row>
    <row r="6" spans="1:9" x14ac:dyDescent="0.25">
      <c r="A6" s="21">
        <v>1</v>
      </c>
      <c r="B6" s="2">
        <v>201</v>
      </c>
      <c r="C6" s="2">
        <v>1</v>
      </c>
      <c r="D6" s="2" t="s">
        <v>63</v>
      </c>
      <c r="E6" s="3" t="s">
        <v>10</v>
      </c>
      <c r="F6" s="4" t="s">
        <v>61</v>
      </c>
      <c r="G6" s="4" t="s">
        <v>62</v>
      </c>
      <c r="H6" s="4"/>
      <c r="I6" s="23">
        <f>+H6*C6</f>
        <v>0</v>
      </c>
    </row>
    <row r="7" spans="1:9" x14ac:dyDescent="0.25">
      <c r="A7" s="21">
        <v>2</v>
      </c>
      <c r="B7" s="2">
        <v>202</v>
      </c>
      <c r="C7" s="2">
        <v>187</v>
      </c>
      <c r="D7" s="2" t="s">
        <v>6</v>
      </c>
      <c r="E7" s="3" t="s">
        <v>65</v>
      </c>
      <c r="F7" s="4"/>
      <c r="G7" s="4"/>
      <c r="H7" s="4">
        <f t="shared" ref="H7:H15" si="0">+F7+G7</f>
        <v>0</v>
      </c>
      <c r="I7" s="23">
        <f t="shared" ref="I7:I49" si="1">+H7*C7</f>
        <v>0</v>
      </c>
    </row>
    <row r="8" spans="1:9" x14ac:dyDescent="0.25">
      <c r="A8" s="21">
        <v>3</v>
      </c>
      <c r="B8" s="2">
        <v>202</v>
      </c>
      <c r="C8" s="2">
        <v>73</v>
      </c>
      <c r="D8" s="2" t="s">
        <v>7</v>
      </c>
      <c r="E8" s="3" t="s">
        <v>11</v>
      </c>
      <c r="F8" s="4"/>
      <c r="G8" s="4"/>
      <c r="H8" s="4">
        <f t="shared" si="0"/>
        <v>0</v>
      </c>
      <c r="I8" s="23">
        <f t="shared" si="1"/>
        <v>0</v>
      </c>
    </row>
    <row r="9" spans="1:9" ht="45" x14ac:dyDescent="0.25">
      <c r="A9" s="21">
        <v>4</v>
      </c>
      <c r="B9" s="2">
        <v>202</v>
      </c>
      <c r="C9" s="2">
        <v>1</v>
      </c>
      <c r="D9" s="2" t="s">
        <v>63</v>
      </c>
      <c r="E9" s="3" t="s">
        <v>66</v>
      </c>
      <c r="F9" s="4" t="s">
        <v>61</v>
      </c>
      <c r="G9" s="4" t="s">
        <v>62</v>
      </c>
      <c r="H9" s="4"/>
      <c r="I9" s="23">
        <f t="shared" si="1"/>
        <v>0</v>
      </c>
    </row>
    <row r="10" spans="1:9" ht="45" x14ac:dyDescent="0.25">
      <c r="A10" s="21">
        <v>5</v>
      </c>
      <c r="B10" s="2">
        <v>203</v>
      </c>
      <c r="C10" s="2">
        <v>167</v>
      </c>
      <c r="D10" s="2" t="s">
        <v>9</v>
      </c>
      <c r="E10" s="3" t="s">
        <v>67</v>
      </c>
      <c r="F10" s="4"/>
      <c r="G10" s="4"/>
      <c r="H10" s="4">
        <f t="shared" si="0"/>
        <v>0</v>
      </c>
      <c r="I10" s="23">
        <f t="shared" si="1"/>
        <v>0</v>
      </c>
    </row>
    <row r="11" spans="1:9" x14ac:dyDescent="0.25">
      <c r="A11" s="21">
        <v>6</v>
      </c>
      <c r="B11" s="2">
        <v>203</v>
      </c>
      <c r="C11" s="2">
        <v>580</v>
      </c>
      <c r="D11" s="2" t="s">
        <v>9</v>
      </c>
      <c r="E11" s="3" t="s">
        <v>12</v>
      </c>
      <c r="F11" s="4"/>
      <c r="G11" s="4"/>
      <c r="H11" s="4">
        <f t="shared" si="0"/>
        <v>0</v>
      </c>
      <c r="I11" s="23">
        <f t="shared" si="1"/>
        <v>0</v>
      </c>
    </row>
    <row r="12" spans="1:9" ht="30" x14ac:dyDescent="0.25">
      <c r="A12" s="21">
        <v>7</v>
      </c>
      <c r="B12" s="2">
        <v>203</v>
      </c>
      <c r="C12" s="2">
        <v>1</v>
      </c>
      <c r="D12" s="2" t="s">
        <v>63</v>
      </c>
      <c r="E12" s="3" t="s">
        <v>13</v>
      </c>
      <c r="F12" s="4" t="s">
        <v>61</v>
      </c>
      <c r="G12" s="4" t="s">
        <v>62</v>
      </c>
      <c r="H12" s="4"/>
      <c r="I12" s="23">
        <f t="shared" si="1"/>
        <v>0</v>
      </c>
    </row>
    <row r="13" spans="1:9" ht="30" x14ac:dyDescent="0.25">
      <c r="A13" s="21">
        <v>8</v>
      </c>
      <c r="B13" s="2">
        <v>204</v>
      </c>
      <c r="C13" s="2">
        <v>474</v>
      </c>
      <c r="D13" s="2" t="s">
        <v>6</v>
      </c>
      <c r="E13" s="3" t="s">
        <v>68</v>
      </c>
      <c r="F13" s="4"/>
      <c r="G13" s="4"/>
      <c r="H13" s="4">
        <f t="shared" si="0"/>
        <v>0</v>
      </c>
      <c r="I13" s="23">
        <f t="shared" si="1"/>
        <v>0</v>
      </c>
    </row>
    <row r="14" spans="1:9" ht="30" x14ac:dyDescent="0.25">
      <c r="A14" s="21">
        <v>9</v>
      </c>
      <c r="B14" s="2">
        <v>517</v>
      </c>
      <c r="C14" s="2">
        <v>125</v>
      </c>
      <c r="D14" s="2" t="s">
        <v>7</v>
      </c>
      <c r="E14" s="3" t="s">
        <v>14</v>
      </c>
      <c r="F14" s="4"/>
      <c r="G14" s="4"/>
      <c r="H14" s="4">
        <f t="shared" si="0"/>
        <v>0</v>
      </c>
      <c r="I14" s="23">
        <f t="shared" si="1"/>
        <v>0</v>
      </c>
    </row>
    <row r="15" spans="1:9" ht="47.25" customHeight="1" x14ac:dyDescent="0.25">
      <c r="A15" s="21">
        <v>10</v>
      </c>
      <c r="B15" s="2">
        <v>606</v>
      </c>
      <c r="C15" s="2">
        <v>75</v>
      </c>
      <c r="D15" s="2" t="s">
        <v>7</v>
      </c>
      <c r="E15" s="3" t="s">
        <v>15</v>
      </c>
      <c r="F15" s="4"/>
      <c r="G15" s="4"/>
      <c r="H15" s="4">
        <f t="shared" si="0"/>
        <v>0</v>
      </c>
      <c r="I15" s="23">
        <f t="shared" si="1"/>
        <v>0</v>
      </c>
    </row>
    <row r="16" spans="1:9" x14ac:dyDescent="0.25">
      <c r="A16" s="21"/>
      <c r="B16" s="2"/>
      <c r="C16" s="2"/>
      <c r="D16" s="2"/>
      <c r="E16" s="5" t="s">
        <v>54</v>
      </c>
      <c r="F16" s="4"/>
      <c r="G16" s="4"/>
      <c r="H16" s="4"/>
      <c r="I16" s="23">
        <f>SUM(I6:I15)</f>
        <v>0</v>
      </c>
    </row>
    <row r="17" spans="1:9" x14ac:dyDescent="0.25">
      <c r="A17" s="31" t="s">
        <v>23</v>
      </c>
      <c r="B17" s="2"/>
      <c r="C17" s="2"/>
      <c r="D17" s="2"/>
      <c r="E17" s="3"/>
      <c r="F17" s="4"/>
      <c r="G17" s="4"/>
      <c r="H17" s="4"/>
      <c r="I17" s="23"/>
    </row>
    <row r="18" spans="1:9" x14ac:dyDescent="0.25">
      <c r="A18" s="21">
        <v>11</v>
      </c>
      <c r="B18" s="2">
        <v>601</v>
      </c>
      <c r="C18" s="2">
        <v>202</v>
      </c>
      <c r="D18" s="2" t="s">
        <v>9</v>
      </c>
      <c r="E18" s="3" t="s">
        <v>24</v>
      </c>
      <c r="F18" s="4"/>
      <c r="G18" s="4"/>
      <c r="H18" s="4">
        <f t="shared" ref="H18" si="2">+F18+G18</f>
        <v>0</v>
      </c>
      <c r="I18" s="23">
        <f t="shared" si="1"/>
        <v>0</v>
      </c>
    </row>
    <row r="19" spans="1:9" x14ac:dyDescent="0.25">
      <c r="A19" s="21"/>
      <c r="B19" s="2"/>
      <c r="C19" s="2"/>
      <c r="D19" s="2"/>
      <c r="E19" s="5" t="s">
        <v>55</v>
      </c>
      <c r="F19" s="4"/>
      <c r="G19" s="4"/>
      <c r="H19" s="4"/>
      <c r="I19" s="23">
        <f>SUM(I18)</f>
        <v>0</v>
      </c>
    </row>
    <row r="20" spans="1:9" x14ac:dyDescent="0.25">
      <c r="A20" s="31" t="s">
        <v>25</v>
      </c>
      <c r="B20" s="2"/>
      <c r="C20" s="2"/>
      <c r="D20" s="2"/>
      <c r="E20" s="3"/>
      <c r="F20" s="4"/>
      <c r="G20" s="4"/>
      <c r="H20" s="4"/>
      <c r="I20" s="23"/>
    </row>
    <row r="21" spans="1:9" ht="30" x14ac:dyDescent="0.25">
      <c r="A21" s="21">
        <v>12</v>
      </c>
      <c r="B21" s="2">
        <v>503</v>
      </c>
      <c r="C21" s="2">
        <v>1</v>
      </c>
      <c r="D21" s="2" t="s">
        <v>63</v>
      </c>
      <c r="E21" s="3" t="s">
        <v>69</v>
      </c>
      <c r="F21" s="4" t="s">
        <v>61</v>
      </c>
      <c r="G21" s="4" t="s">
        <v>62</v>
      </c>
      <c r="H21" s="4"/>
      <c r="I21" s="23">
        <f t="shared" si="1"/>
        <v>0</v>
      </c>
    </row>
    <row r="22" spans="1:9" x14ac:dyDescent="0.25">
      <c r="A22" s="21">
        <v>13</v>
      </c>
      <c r="B22" s="2">
        <v>512</v>
      </c>
      <c r="C22" s="2">
        <v>230</v>
      </c>
      <c r="D22" s="2" t="s">
        <v>6</v>
      </c>
      <c r="E22" s="3" t="s">
        <v>27</v>
      </c>
      <c r="F22" s="4"/>
      <c r="G22" s="4"/>
      <c r="H22" s="4">
        <f t="shared" ref="H22:H34" si="3">+F22+G22</f>
        <v>0</v>
      </c>
      <c r="I22" s="23">
        <f t="shared" si="1"/>
        <v>0</v>
      </c>
    </row>
    <row r="23" spans="1:9" x14ac:dyDescent="0.25">
      <c r="A23" s="21">
        <v>14</v>
      </c>
      <c r="B23" s="2">
        <v>512</v>
      </c>
      <c r="C23" s="2">
        <v>42</v>
      </c>
      <c r="D23" s="2" t="s">
        <v>6</v>
      </c>
      <c r="E23" s="3" t="s">
        <v>28</v>
      </c>
      <c r="F23" s="4"/>
      <c r="G23" s="4"/>
      <c r="H23" s="4">
        <f t="shared" si="3"/>
        <v>0</v>
      </c>
      <c r="I23" s="23">
        <f t="shared" si="1"/>
        <v>0</v>
      </c>
    </row>
    <row r="24" spans="1:9" x14ac:dyDescent="0.25">
      <c r="A24" s="21">
        <v>15</v>
      </c>
      <c r="B24" s="2">
        <v>611</v>
      </c>
      <c r="C24" s="2">
        <v>45</v>
      </c>
      <c r="D24" s="2" t="s">
        <v>7</v>
      </c>
      <c r="E24" s="3" t="s">
        <v>29</v>
      </c>
      <c r="F24" s="4"/>
      <c r="G24" s="4"/>
      <c r="H24" s="4">
        <f t="shared" si="3"/>
        <v>0</v>
      </c>
      <c r="I24" s="23">
        <f t="shared" si="1"/>
        <v>0</v>
      </c>
    </row>
    <row r="25" spans="1:9" x14ac:dyDescent="0.25">
      <c r="A25" s="21">
        <v>16</v>
      </c>
      <c r="B25" s="2">
        <v>611</v>
      </c>
      <c r="C25" s="2">
        <v>70</v>
      </c>
      <c r="D25" s="2" t="s">
        <v>7</v>
      </c>
      <c r="E25" s="3" t="s">
        <v>30</v>
      </c>
      <c r="F25" s="4"/>
      <c r="G25" s="4"/>
      <c r="H25" s="4">
        <f t="shared" si="3"/>
        <v>0</v>
      </c>
      <c r="I25" s="23">
        <f t="shared" si="1"/>
        <v>0</v>
      </c>
    </row>
    <row r="26" spans="1:9" ht="30" x14ac:dyDescent="0.25">
      <c r="A26" s="21">
        <v>17</v>
      </c>
      <c r="B26" s="2">
        <v>515</v>
      </c>
      <c r="C26" s="2">
        <v>8</v>
      </c>
      <c r="D26" s="2" t="s">
        <v>8</v>
      </c>
      <c r="E26" s="3" t="s">
        <v>31</v>
      </c>
      <c r="F26" s="4"/>
      <c r="G26" s="4"/>
      <c r="H26" s="4">
        <f t="shared" si="3"/>
        <v>0</v>
      </c>
      <c r="I26" s="23">
        <f t="shared" si="1"/>
        <v>0</v>
      </c>
    </row>
    <row r="27" spans="1:9" x14ac:dyDescent="0.25">
      <c r="A27" s="21">
        <v>18</v>
      </c>
      <c r="B27" s="2" t="s">
        <v>26</v>
      </c>
      <c r="C27" s="2">
        <v>143</v>
      </c>
      <c r="D27" s="2" t="s">
        <v>7</v>
      </c>
      <c r="E27" s="3" t="s">
        <v>32</v>
      </c>
      <c r="F27" s="4"/>
      <c r="G27" s="4"/>
      <c r="H27" s="4">
        <f t="shared" si="3"/>
        <v>0</v>
      </c>
      <c r="I27" s="23">
        <f t="shared" si="1"/>
        <v>0</v>
      </c>
    </row>
    <row r="28" spans="1:9" x14ac:dyDescent="0.25">
      <c r="A28" s="21">
        <v>19</v>
      </c>
      <c r="B28" s="2">
        <v>704</v>
      </c>
      <c r="C28" s="2">
        <v>1734</v>
      </c>
      <c r="D28" s="2" t="s">
        <v>8</v>
      </c>
      <c r="E28" s="3" t="s">
        <v>33</v>
      </c>
      <c r="F28" s="4"/>
      <c r="G28" s="4"/>
      <c r="H28" s="4">
        <f t="shared" si="3"/>
        <v>0</v>
      </c>
      <c r="I28" s="23">
        <f t="shared" si="1"/>
        <v>0</v>
      </c>
    </row>
    <row r="29" spans="1:9" x14ac:dyDescent="0.25">
      <c r="A29" s="21">
        <v>20</v>
      </c>
      <c r="B29" s="2">
        <v>704</v>
      </c>
      <c r="C29" s="2">
        <v>414</v>
      </c>
      <c r="D29" s="2" t="s">
        <v>8</v>
      </c>
      <c r="E29" s="3" t="s">
        <v>34</v>
      </c>
      <c r="F29" s="4"/>
      <c r="G29" s="4"/>
      <c r="H29" s="4">
        <f t="shared" si="3"/>
        <v>0</v>
      </c>
      <c r="I29" s="23">
        <f t="shared" si="1"/>
        <v>0</v>
      </c>
    </row>
    <row r="30" spans="1:9" ht="30" x14ac:dyDescent="0.25">
      <c r="A30" s="21">
        <v>21</v>
      </c>
      <c r="B30" s="2" t="s">
        <v>26</v>
      </c>
      <c r="C30" s="2">
        <v>3000</v>
      </c>
      <c r="D30" s="2" t="s">
        <v>6</v>
      </c>
      <c r="E30" s="3" t="s">
        <v>35</v>
      </c>
      <c r="F30" s="4"/>
      <c r="G30" s="4"/>
      <c r="H30" s="4">
        <f t="shared" si="3"/>
        <v>0</v>
      </c>
      <c r="I30" s="23">
        <f t="shared" si="1"/>
        <v>0</v>
      </c>
    </row>
    <row r="31" spans="1:9" x14ac:dyDescent="0.25">
      <c r="A31" s="21">
        <v>22</v>
      </c>
      <c r="B31" s="2">
        <v>203</v>
      </c>
      <c r="C31" s="2">
        <v>502</v>
      </c>
      <c r="D31" s="2" t="s">
        <v>9</v>
      </c>
      <c r="E31" s="3" t="s">
        <v>36</v>
      </c>
      <c r="F31" s="4"/>
      <c r="G31" s="4"/>
      <c r="H31" s="4">
        <f t="shared" si="3"/>
        <v>0</v>
      </c>
      <c r="I31" s="23">
        <f t="shared" si="1"/>
        <v>0</v>
      </c>
    </row>
    <row r="32" spans="1:9" ht="60" x14ac:dyDescent="0.25">
      <c r="A32" s="21">
        <v>23</v>
      </c>
      <c r="B32" s="2">
        <v>511</v>
      </c>
      <c r="C32" s="2">
        <v>5</v>
      </c>
      <c r="D32" s="2" t="s">
        <v>9</v>
      </c>
      <c r="E32" s="3" t="s">
        <v>60</v>
      </c>
      <c r="F32" s="4"/>
      <c r="G32" s="4"/>
      <c r="H32" s="4">
        <f t="shared" si="3"/>
        <v>0</v>
      </c>
      <c r="I32" s="23">
        <f t="shared" si="1"/>
        <v>0</v>
      </c>
    </row>
    <row r="33" spans="1:9" ht="30" x14ac:dyDescent="0.25">
      <c r="A33" s="21">
        <v>24</v>
      </c>
      <c r="B33" s="2">
        <v>511</v>
      </c>
      <c r="C33" s="2">
        <v>48</v>
      </c>
      <c r="D33" s="2" t="s">
        <v>9</v>
      </c>
      <c r="E33" s="3" t="s">
        <v>37</v>
      </c>
      <c r="F33" s="4"/>
      <c r="G33" s="4"/>
      <c r="H33" s="4">
        <f t="shared" si="3"/>
        <v>0</v>
      </c>
      <c r="I33" s="23">
        <f t="shared" si="1"/>
        <v>0</v>
      </c>
    </row>
    <row r="34" spans="1:9" ht="30" x14ac:dyDescent="0.25">
      <c r="A34" s="21">
        <v>25</v>
      </c>
      <c r="B34" s="2">
        <v>509</v>
      </c>
      <c r="C34" s="2">
        <v>2628</v>
      </c>
      <c r="D34" s="2" t="s">
        <v>40</v>
      </c>
      <c r="E34" s="3" t="s">
        <v>38</v>
      </c>
      <c r="F34" s="4"/>
      <c r="G34" s="4"/>
      <c r="H34" s="4">
        <f t="shared" si="3"/>
        <v>0</v>
      </c>
      <c r="I34" s="23">
        <f t="shared" si="1"/>
        <v>0</v>
      </c>
    </row>
    <row r="35" spans="1:9" x14ac:dyDescent="0.25">
      <c r="A35" s="21">
        <v>26</v>
      </c>
      <c r="B35" s="2" t="s">
        <v>26</v>
      </c>
      <c r="C35" s="2">
        <v>1</v>
      </c>
      <c r="D35" s="2" t="s">
        <v>63</v>
      </c>
      <c r="E35" s="3" t="s">
        <v>39</v>
      </c>
      <c r="F35" s="4" t="s">
        <v>61</v>
      </c>
      <c r="G35" s="4" t="s">
        <v>62</v>
      </c>
      <c r="H35" s="4"/>
      <c r="I35" s="23">
        <f t="shared" si="1"/>
        <v>0</v>
      </c>
    </row>
    <row r="36" spans="1:9" x14ac:dyDescent="0.25">
      <c r="A36" s="21"/>
      <c r="B36" s="2"/>
      <c r="C36" s="2"/>
      <c r="D36" s="2"/>
      <c r="E36" s="5" t="s">
        <v>56</v>
      </c>
      <c r="F36" s="4"/>
      <c r="G36" s="4"/>
      <c r="H36" s="4"/>
      <c r="I36" s="23">
        <f>SUM(I21:I35)</f>
        <v>0</v>
      </c>
    </row>
    <row r="37" spans="1:9" x14ac:dyDescent="0.25">
      <c r="A37" s="31" t="s">
        <v>41</v>
      </c>
      <c r="B37" s="2"/>
      <c r="C37" s="2"/>
      <c r="D37" s="2"/>
      <c r="E37" s="3"/>
      <c r="F37" s="4"/>
      <c r="G37" s="4"/>
      <c r="H37" s="4"/>
      <c r="I37" s="23"/>
    </row>
    <row r="38" spans="1:9" x14ac:dyDescent="0.25">
      <c r="A38" s="21">
        <v>27</v>
      </c>
      <c r="B38" s="2">
        <v>301</v>
      </c>
      <c r="C38" s="2">
        <v>63</v>
      </c>
      <c r="D38" s="2" t="s">
        <v>9</v>
      </c>
      <c r="E38" s="3" t="s">
        <v>42</v>
      </c>
      <c r="F38" s="4"/>
      <c r="G38" s="4"/>
      <c r="H38" s="4">
        <f t="shared" ref="H38:H43" si="4">+F38+G38</f>
        <v>0</v>
      </c>
      <c r="I38" s="23">
        <f t="shared" si="1"/>
        <v>0</v>
      </c>
    </row>
    <row r="39" spans="1:9" x14ac:dyDescent="0.25">
      <c r="A39" s="21">
        <v>28</v>
      </c>
      <c r="B39" s="2">
        <v>304</v>
      </c>
      <c r="C39" s="2">
        <v>80</v>
      </c>
      <c r="D39" s="2" t="s">
        <v>9</v>
      </c>
      <c r="E39" s="3" t="s">
        <v>43</v>
      </c>
      <c r="F39" s="4"/>
      <c r="G39" s="4"/>
      <c r="H39" s="4">
        <f t="shared" si="4"/>
        <v>0</v>
      </c>
      <c r="I39" s="23">
        <f t="shared" si="1"/>
        <v>0</v>
      </c>
    </row>
    <row r="40" spans="1:9" x14ac:dyDescent="0.25">
      <c r="A40" s="21">
        <v>29</v>
      </c>
      <c r="B40" s="2">
        <v>407</v>
      </c>
      <c r="C40" s="2">
        <v>59</v>
      </c>
      <c r="D40" s="2" t="s">
        <v>48</v>
      </c>
      <c r="E40" s="3" t="s">
        <v>44</v>
      </c>
      <c r="F40" s="4"/>
      <c r="G40" s="4"/>
      <c r="H40" s="4">
        <f t="shared" si="4"/>
        <v>0</v>
      </c>
      <c r="I40" s="23">
        <f t="shared" si="1"/>
        <v>0</v>
      </c>
    </row>
    <row r="41" spans="1:9" x14ac:dyDescent="0.25">
      <c r="A41" s="21">
        <v>30</v>
      </c>
      <c r="B41" s="2">
        <v>823</v>
      </c>
      <c r="C41" s="2">
        <v>35</v>
      </c>
      <c r="D41" s="2" t="s">
        <v>9</v>
      </c>
      <c r="E41" s="3" t="s">
        <v>45</v>
      </c>
      <c r="F41" s="4"/>
      <c r="G41" s="4"/>
      <c r="H41" s="4">
        <f t="shared" si="4"/>
        <v>0</v>
      </c>
      <c r="I41" s="23">
        <f t="shared" si="1"/>
        <v>0</v>
      </c>
    </row>
    <row r="42" spans="1:9" x14ac:dyDescent="0.25">
      <c r="A42" s="21">
        <v>31</v>
      </c>
      <c r="B42" s="2">
        <v>823</v>
      </c>
      <c r="C42" s="2">
        <v>31</v>
      </c>
      <c r="D42" s="2" t="s">
        <v>9</v>
      </c>
      <c r="E42" s="3" t="s">
        <v>46</v>
      </c>
      <c r="F42" s="4"/>
      <c r="G42" s="4"/>
      <c r="H42" s="4">
        <f t="shared" si="4"/>
        <v>0</v>
      </c>
      <c r="I42" s="23">
        <f t="shared" si="1"/>
        <v>0</v>
      </c>
    </row>
    <row r="43" spans="1:9" x14ac:dyDescent="0.25">
      <c r="A43" s="21">
        <v>32</v>
      </c>
      <c r="B43" s="2" t="s">
        <v>26</v>
      </c>
      <c r="C43" s="2">
        <v>2</v>
      </c>
      <c r="D43" s="2" t="s">
        <v>8</v>
      </c>
      <c r="E43" s="3" t="s">
        <v>47</v>
      </c>
      <c r="F43" s="4"/>
      <c r="G43" s="4"/>
      <c r="H43" s="4">
        <f t="shared" si="4"/>
        <v>0</v>
      </c>
      <c r="I43" s="23">
        <f t="shared" si="1"/>
        <v>0</v>
      </c>
    </row>
    <row r="44" spans="1:9" x14ac:dyDescent="0.25">
      <c r="A44" s="21"/>
      <c r="B44" s="2"/>
      <c r="C44" s="2"/>
      <c r="D44" s="2"/>
      <c r="E44" s="5" t="s">
        <v>57</v>
      </c>
      <c r="F44" s="4"/>
      <c r="G44" s="4"/>
      <c r="H44" s="4"/>
      <c r="I44" s="23">
        <f>SUM(I38:I43)</f>
        <v>0</v>
      </c>
    </row>
    <row r="45" spans="1:9" x14ac:dyDescent="0.25">
      <c r="A45" s="31" t="s">
        <v>49</v>
      </c>
      <c r="B45" s="2"/>
      <c r="C45" s="2"/>
      <c r="D45" s="2"/>
      <c r="E45" s="3"/>
      <c r="F45" s="4"/>
      <c r="G45" s="4"/>
      <c r="H45" s="4"/>
      <c r="I45" s="23"/>
    </row>
    <row r="46" spans="1:9" x14ac:dyDescent="0.25">
      <c r="A46" s="24">
        <v>33</v>
      </c>
      <c r="B46" s="6">
        <v>614</v>
      </c>
      <c r="C46" s="2">
        <v>1</v>
      </c>
      <c r="D46" s="2" t="s">
        <v>63</v>
      </c>
      <c r="E46" s="3" t="s">
        <v>50</v>
      </c>
      <c r="F46" s="4" t="s">
        <v>61</v>
      </c>
      <c r="G46" s="4" t="s">
        <v>62</v>
      </c>
      <c r="H46" s="4"/>
      <c r="I46" s="23">
        <f t="shared" si="1"/>
        <v>0</v>
      </c>
    </row>
    <row r="47" spans="1:9" x14ac:dyDescent="0.25">
      <c r="A47" s="24">
        <v>34</v>
      </c>
      <c r="B47" s="6">
        <v>623</v>
      </c>
      <c r="C47" s="2">
        <v>1</v>
      </c>
      <c r="D47" s="2" t="s">
        <v>63</v>
      </c>
      <c r="E47" s="3" t="s">
        <v>51</v>
      </c>
      <c r="F47" s="4" t="s">
        <v>61</v>
      </c>
      <c r="G47" s="4" t="s">
        <v>62</v>
      </c>
      <c r="H47" s="4"/>
      <c r="I47" s="23">
        <f t="shared" si="1"/>
        <v>0</v>
      </c>
    </row>
    <row r="48" spans="1:9" x14ac:dyDescent="0.25">
      <c r="A48" s="24">
        <v>35</v>
      </c>
      <c r="B48" s="6">
        <v>624</v>
      </c>
      <c r="C48" s="2">
        <v>1</v>
      </c>
      <c r="D48" s="2" t="s">
        <v>63</v>
      </c>
      <c r="E48" s="3" t="s">
        <v>52</v>
      </c>
      <c r="F48" s="4" t="s">
        <v>61</v>
      </c>
      <c r="G48" s="4" t="s">
        <v>62</v>
      </c>
      <c r="H48" s="4"/>
      <c r="I48" s="23">
        <f t="shared" si="1"/>
        <v>0</v>
      </c>
    </row>
    <row r="49" spans="1:9" x14ac:dyDescent="0.25">
      <c r="A49" s="24">
        <v>36</v>
      </c>
      <c r="B49" s="6">
        <v>103.05</v>
      </c>
      <c r="C49" s="2">
        <v>1</v>
      </c>
      <c r="D49" s="2" t="s">
        <v>63</v>
      </c>
      <c r="E49" s="3" t="s">
        <v>53</v>
      </c>
      <c r="F49" s="4" t="s">
        <v>61</v>
      </c>
      <c r="G49" s="4" t="s">
        <v>62</v>
      </c>
      <c r="H49" s="4"/>
      <c r="I49" s="23">
        <f t="shared" si="1"/>
        <v>0</v>
      </c>
    </row>
    <row r="50" spans="1:9" x14ac:dyDescent="0.25">
      <c r="A50" s="21"/>
      <c r="B50" s="2"/>
      <c r="C50" s="2"/>
      <c r="D50" s="2"/>
      <c r="E50" s="5" t="s">
        <v>58</v>
      </c>
      <c r="F50" s="4"/>
      <c r="G50" s="4"/>
      <c r="H50" s="4"/>
      <c r="I50" s="23">
        <f>SUM(I46:I49)</f>
        <v>0</v>
      </c>
    </row>
    <row r="51" spans="1:9" x14ac:dyDescent="0.25">
      <c r="A51" s="21"/>
      <c r="B51" s="2"/>
      <c r="C51" s="2"/>
      <c r="D51" s="2"/>
      <c r="E51" s="3"/>
      <c r="F51" s="4"/>
      <c r="G51" s="4"/>
      <c r="H51" s="4"/>
      <c r="I51" s="23"/>
    </row>
    <row r="52" spans="1:9" ht="15.75" thickBot="1" x14ac:dyDescent="0.3">
      <c r="A52" s="25"/>
      <c r="B52" s="26"/>
      <c r="C52" s="26"/>
      <c r="D52" s="26"/>
      <c r="E52" s="27" t="s">
        <v>59</v>
      </c>
      <c r="F52" s="28"/>
      <c r="G52" s="28"/>
      <c r="H52" s="28"/>
      <c r="I52" s="29">
        <f>+I50+I44+I36+I19+I16</f>
        <v>0</v>
      </c>
    </row>
  </sheetData>
  <mergeCells count="1">
    <mergeCell ref="F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Schumm</dc:creator>
  <cp:lastModifiedBy>Tim Schumm</cp:lastModifiedBy>
  <cp:lastPrinted>2021-03-12T18:59:22Z</cp:lastPrinted>
  <dcterms:created xsi:type="dcterms:W3CDTF">2021-03-11T13:03:14Z</dcterms:created>
  <dcterms:modified xsi:type="dcterms:W3CDTF">2022-04-21T17:00:09Z</dcterms:modified>
</cp:coreProperties>
</file>